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25875" windowHeight="12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9" i="1" l="1"/>
  <c r="E9" i="1" s="1"/>
  <c r="D8" i="1"/>
  <c r="D18" i="1"/>
  <c r="E18" i="1" s="1"/>
  <c r="F18" i="1" s="1"/>
  <c r="D17" i="1"/>
  <c r="D15" i="1"/>
  <c r="E15" i="1" s="1"/>
  <c r="E21" i="1"/>
  <c r="F21" i="1" s="1"/>
  <c r="E20" i="1"/>
  <c r="F20" i="1" s="1"/>
  <c r="E19" i="1"/>
  <c r="F19" i="1" s="1"/>
  <c r="E17" i="1"/>
  <c r="F17" i="1" s="1"/>
  <c r="E16" i="1"/>
  <c r="F16" i="1" s="1"/>
  <c r="E14" i="1"/>
  <c r="E13" i="1"/>
  <c r="F13" i="1" s="1"/>
  <c r="D12" i="1"/>
  <c r="E12" i="1" s="1"/>
  <c r="F12" i="1" s="1"/>
  <c r="F14" i="1"/>
  <c r="F11" i="1"/>
  <c r="F10" i="1"/>
  <c r="D24" i="1"/>
  <c r="E24" i="1" s="1"/>
  <c r="C23" i="1"/>
  <c r="D23" i="1" s="1"/>
  <c r="E23" i="1" s="1"/>
  <c r="C12" i="1"/>
  <c r="C9" i="1" s="1"/>
  <c r="C8" i="1" s="1"/>
  <c r="C7" i="1" s="1"/>
  <c r="C15" i="1"/>
  <c r="C18" i="1"/>
  <c r="C17" i="1"/>
  <c r="E11" i="1"/>
  <c r="E10" i="1"/>
  <c r="F9" i="1" l="1"/>
  <c r="F15" i="1"/>
  <c r="E8" i="1"/>
  <c r="F8" i="1" s="1"/>
  <c r="D7" i="1"/>
  <c r="E7" i="1" s="1"/>
  <c r="F7" i="1" s="1"/>
</calcChain>
</file>

<file path=xl/sharedStrings.xml><?xml version="1.0" encoding="utf-8"?>
<sst xmlns="http://schemas.openxmlformats.org/spreadsheetml/2006/main" count="30" uniqueCount="30">
  <si>
    <t>№</t>
  </si>
  <si>
    <t>Төсвийн байгууллага/ эдийн засгийн ангилал</t>
  </si>
  <si>
    <t>Батлагдсан төсөв</t>
  </si>
  <si>
    <t>жилээр</t>
  </si>
  <si>
    <t>Хэмнэлт хэтрэлт</t>
  </si>
  <si>
    <t>Дүн</t>
  </si>
  <si>
    <t>Тайлбар</t>
  </si>
  <si>
    <t>НИЙТ ЗАРЛАГА ба ЦЭВЭР ЗЭЭЛИЙН ДҮН</t>
  </si>
  <si>
    <t>УРСГАЛ ЗАРДАЛ</t>
  </si>
  <si>
    <t>БАРАА ҮЙЛЧИЛГЭЭНИЙ ЗАРДАЛ</t>
  </si>
  <si>
    <t>Цалин хөлс болон нэмэгдэл урамшил</t>
  </si>
  <si>
    <t>Ажил олгогчоос нийгмийн даатгалд төлөх шимтгэл</t>
  </si>
  <si>
    <t>Байр ашиглалттай холбоотой тогтмол зардал\</t>
  </si>
  <si>
    <t>Хангамж бараа материалын зардал</t>
  </si>
  <si>
    <t>Нормативт зардал</t>
  </si>
  <si>
    <t>Эд хогшил урсгал засварын зардал</t>
  </si>
  <si>
    <t>Томилолт, зочны зардал</t>
  </si>
  <si>
    <t>Бусдаар гүйцэтгүүлсэн ажил, үйлчилгээний төлбөр хураамж</t>
  </si>
  <si>
    <t>Бараа үйлчилгээний бусад зардал</t>
  </si>
  <si>
    <t>ТАТААС</t>
  </si>
  <si>
    <t>УРСГАЛ ШИЛЖҮҮЛЭГ</t>
  </si>
  <si>
    <t>Ажил олгогчоос олгох тэтгэмж, урамшуулал, дэмжлэг</t>
  </si>
  <si>
    <t>Төрөөс иргэдэд үзүүлэх бусад тэтгэмж, дэмжлэг</t>
  </si>
  <si>
    <t>ЗАРДЛЫГ САНХҮҮЖҮҮЛЭХ ЭХ ҮҮСВЭР</t>
  </si>
  <si>
    <t>Орон нутгийн төсвөөс санхүүжих</t>
  </si>
  <si>
    <t>Төсвийн гүйцэтгэлийг батлагдсан төсвийн төлөвлөгөөтэй                                                                         харьцуулсан харьцуулалт</t>
  </si>
  <si>
    <t>2014.12.31-ний өдрөөр өссөн дүнгээр</t>
  </si>
  <si>
    <t>2014.12.31 Гүйцэтгэл өссөн дүнгээр</t>
  </si>
  <si>
    <t>/төгрөгөөр/</t>
  </si>
  <si>
    <t>Шилэн дансны цахим хуудсанд                                                                         тавигдах мэдээллийн агуулга, нийтлэг                                                            стандартыг тогтоох тухай журмын                                                                               2 дугаар хавсралт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</si>
</sst>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43" fontId="2" fillId="0" borderId="1" xfId="1" applyFont="1" applyBorder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/>
    <xf numFmtId="14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I11" sqref="I11"/>
    </sheetView>
  </sheetViews>
  <sheetFormatPr defaultRowHeight="14.25" x14ac:dyDescent="0.2"/>
  <cols>
    <col min="1" max="1" width="5.7109375" style="1" customWidth="1"/>
    <col min="2" max="2" width="24.28515625" style="1" customWidth="1"/>
    <col min="3" max="3" width="16.85546875" style="1" bestFit="1" customWidth="1"/>
    <col min="4" max="4" width="17.7109375" style="1" customWidth="1"/>
    <col min="5" max="5" width="16.42578125" style="1" customWidth="1"/>
    <col min="6" max="6" width="15.28515625" style="1" customWidth="1"/>
    <col min="7" max="7" width="16.140625" style="1" customWidth="1"/>
    <col min="8" max="16384" width="9.140625" style="1"/>
  </cols>
  <sheetData>
    <row r="1" spans="1:7" ht="49.5" customHeight="1" x14ac:dyDescent="0.2">
      <c r="F1" s="16" t="s">
        <v>29</v>
      </c>
      <c r="G1" s="16"/>
    </row>
    <row r="2" spans="1:7" ht="15.75" customHeight="1" x14ac:dyDescent="0.2"/>
    <row r="3" spans="1:7" ht="30" customHeight="1" x14ac:dyDescent="0.25">
      <c r="A3" s="11" t="s">
        <v>25</v>
      </c>
      <c r="B3" s="11"/>
      <c r="C3" s="11"/>
      <c r="D3" s="11"/>
      <c r="E3" s="11"/>
      <c r="F3" s="11"/>
      <c r="G3" s="11"/>
    </row>
    <row r="4" spans="1:7" ht="18.75" customHeight="1" x14ac:dyDescent="0.2">
      <c r="G4" s="15" t="s">
        <v>28</v>
      </c>
    </row>
    <row r="5" spans="1:7" ht="19.5" customHeight="1" x14ac:dyDescent="0.2">
      <c r="A5" s="2" t="s">
        <v>0</v>
      </c>
      <c r="B5" s="3" t="s">
        <v>1</v>
      </c>
      <c r="C5" s="4" t="s">
        <v>2</v>
      </c>
      <c r="D5" s="4"/>
      <c r="E5" s="5" t="s">
        <v>27</v>
      </c>
      <c r="F5" s="4" t="s">
        <v>4</v>
      </c>
      <c r="G5" s="4"/>
    </row>
    <row r="6" spans="1:7" ht="41.25" customHeight="1" x14ac:dyDescent="0.2">
      <c r="A6" s="2"/>
      <c r="B6" s="3"/>
      <c r="C6" s="6" t="s">
        <v>3</v>
      </c>
      <c r="D6" s="7" t="s">
        <v>26</v>
      </c>
      <c r="E6" s="5"/>
      <c r="F6" s="8" t="s">
        <v>5</v>
      </c>
      <c r="G6" s="8" t="s">
        <v>6</v>
      </c>
    </row>
    <row r="7" spans="1:7" ht="45" x14ac:dyDescent="0.25">
      <c r="A7" s="6">
        <v>1</v>
      </c>
      <c r="B7" s="13" t="s">
        <v>7</v>
      </c>
      <c r="C7" s="14">
        <f>+C8</f>
        <v>218146500</v>
      </c>
      <c r="D7" s="14">
        <f>+D8</f>
        <v>215546040.97</v>
      </c>
      <c r="E7" s="14">
        <f>+D7</f>
        <v>215546040.97</v>
      </c>
      <c r="F7" s="14">
        <f>+C7-E7</f>
        <v>2600459.0300000012</v>
      </c>
      <c r="G7" s="12"/>
    </row>
    <row r="8" spans="1:7" ht="23.25" customHeight="1" x14ac:dyDescent="0.2">
      <c r="A8" s="6">
        <v>2</v>
      </c>
      <c r="B8" s="10" t="s">
        <v>8</v>
      </c>
      <c r="C8" s="12">
        <f>+C9+C21</f>
        <v>218146500</v>
      </c>
      <c r="D8" s="12">
        <f>+D9+D21</f>
        <v>215546040.97</v>
      </c>
      <c r="E8" s="12">
        <f>+D8</f>
        <v>215546040.97</v>
      </c>
      <c r="F8" s="12">
        <f t="shared" ref="F8:F21" si="0">+C8-E8</f>
        <v>2600459.0300000012</v>
      </c>
      <c r="G8" s="12"/>
    </row>
    <row r="9" spans="1:7" ht="42.75" x14ac:dyDescent="0.2">
      <c r="A9" s="6">
        <v>3</v>
      </c>
      <c r="B9" s="9" t="s">
        <v>9</v>
      </c>
      <c r="C9" s="12">
        <f>SUM(C10:C18)</f>
        <v>216146500</v>
      </c>
      <c r="D9" s="12">
        <f>SUM(D10:D18)</f>
        <v>213560299.22999999</v>
      </c>
      <c r="E9" s="12">
        <f>+D9</f>
        <v>213560299.22999999</v>
      </c>
      <c r="F9" s="12">
        <f t="shared" si="0"/>
        <v>2586200.7700000107</v>
      </c>
      <c r="G9" s="12"/>
    </row>
    <row r="10" spans="1:7" ht="28.5" x14ac:dyDescent="0.2">
      <c r="A10" s="6">
        <v>4</v>
      </c>
      <c r="B10" s="9" t="s">
        <v>10</v>
      </c>
      <c r="C10" s="12">
        <v>144875400</v>
      </c>
      <c r="D10" s="12">
        <v>143435156</v>
      </c>
      <c r="E10" s="12">
        <f>+D10</f>
        <v>143435156</v>
      </c>
      <c r="F10" s="12">
        <f t="shared" si="0"/>
        <v>1440244</v>
      </c>
      <c r="G10" s="12"/>
    </row>
    <row r="11" spans="1:7" ht="42.75" x14ac:dyDescent="0.2">
      <c r="A11" s="6">
        <v>5</v>
      </c>
      <c r="B11" s="9" t="s">
        <v>11</v>
      </c>
      <c r="C11" s="12">
        <v>16491100</v>
      </c>
      <c r="D11" s="12">
        <v>16308328</v>
      </c>
      <c r="E11" s="12">
        <f>+D11</f>
        <v>16308328</v>
      </c>
      <c r="F11" s="12">
        <f t="shared" si="0"/>
        <v>182772</v>
      </c>
      <c r="G11" s="12"/>
    </row>
    <row r="12" spans="1:7" ht="42.75" x14ac:dyDescent="0.2">
      <c r="A12" s="6">
        <v>6</v>
      </c>
      <c r="B12" s="9" t="s">
        <v>12</v>
      </c>
      <c r="C12" s="12">
        <f>8050000+4500000+200000</f>
        <v>12750000</v>
      </c>
      <c r="D12" s="12">
        <f>8049121+4451498.23+165240</f>
        <v>12665859.23</v>
      </c>
      <c r="E12" s="12">
        <f>+D12</f>
        <v>12665859.23</v>
      </c>
      <c r="F12" s="12">
        <f t="shared" si="0"/>
        <v>84140.769999999553</v>
      </c>
      <c r="G12" s="12"/>
    </row>
    <row r="13" spans="1:7" ht="28.5" x14ac:dyDescent="0.2">
      <c r="A13" s="6">
        <v>7</v>
      </c>
      <c r="B13" s="9" t="s">
        <v>13</v>
      </c>
      <c r="C13" s="12">
        <v>10380000</v>
      </c>
      <c r="D13" s="12">
        <v>10304535</v>
      </c>
      <c r="E13" s="12">
        <f t="shared" ref="E13:E21" si="1">+D13</f>
        <v>10304535</v>
      </c>
      <c r="F13" s="12">
        <f t="shared" si="0"/>
        <v>75465</v>
      </c>
      <c r="G13" s="12"/>
    </row>
    <row r="14" spans="1:7" x14ac:dyDescent="0.2">
      <c r="A14" s="6">
        <v>8</v>
      </c>
      <c r="B14" s="9" t="s">
        <v>14</v>
      </c>
      <c r="C14" s="12"/>
      <c r="D14" s="12"/>
      <c r="E14" s="12">
        <f t="shared" si="1"/>
        <v>0</v>
      </c>
      <c r="F14" s="12">
        <f t="shared" si="0"/>
        <v>0</v>
      </c>
      <c r="G14" s="12"/>
    </row>
    <row r="15" spans="1:7" ht="28.5" x14ac:dyDescent="0.2">
      <c r="A15" s="6">
        <v>9</v>
      </c>
      <c r="B15" s="9" t="s">
        <v>15</v>
      </c>
      <c r="C15" s="12">
        <f>1200000+3800000</f>
        <v>5000000</v>
      </c>
      <c r="D15" s="12">
        <f>1200000+3753400</f>
        <v>4953400</v>
      </c>
      <c r="E15" s="12">
        <f t="shared" si="1"/>
        <v>4953400</v>
      </c>
      <c r="F15" s="12">
        <f t="shared" si="0"/>
        <v>46600</v>
      </c>
      <c r="G15" s="12"/>
    </row>
    <row r="16" spans="1:7" ht="28.5" x14ac:dyDescent="0.2">
      <c r="A16" s="6">
        <v>10</v>
      </c>
      <c r="B16" s="9" t="s">
        <v>16</v>
      </c>
      <c r="C16" s="12">
        <v>1000000</v>
      </c>
      <c r="D16" s="12">
        <v>958500</v>
      </c>
      <c r="E16" s="12">
        <f t="shared" si="1"/>
        <v>958500</v>
      </c>
      <c r="F16" s="12">
        <f t="shared" si="0"/>
        <v>41500</v>
      </c>
      <c r="G16" s="12"/>
    </row>
    <row r="17" spans="1:7" ht="42.75" x14ac:dyDescent="0.2">
      <c r="A17" s="6">
        <v>11</v>
      </c>
      <c r="B17" s="9" t="s">
        <v>17</v>
      </c>
      <c r="C17" s="12">
        <f>12200000+8500000</f>
        <v>20700000</v>
      </c>
      <c r="D17" s="12">
        <f>12161940+8496273</f>
        <v>20658213</v>
      </c>
      <c r="E17" s="12">
        <f t="shared" si="1"/>
        <v>20658213</v>
      </c>
      <c r="F17" s="12">
        <f t="shared" si="0"/>
        <v>41787</v>
      </c>
      <c r="G17" s="12"/>
    </row>
    <row r="18" spans="1:7" ht="28.5" x14ac:dyDescent="0.2">
      <c r="A18" s="6">
        <v>12</v>
      </c>
      <c r="B18" s="9" t="s">
        <v>18</v>
      </c>
      <c r="C18" s="12">
        <f>2450000+2500000</f>
        <v>4950000</v>
      </c>
      <c r="D18" s="12">
        <f>2029420+2246888</f>
        <v>4276308</v>
      </c>
      <c r="E18" s="12">
        <f t="shared" si="1"/>
        <v>4276308</v>
      </c>
      <c r="F18" s="12">
        <f t="shared" si="0"/>
        <v>673692</v>
      </c>
      <c r="G18" s="12"/>
    </row>
    <row r="19" spans="1:7" x14ac:dyDescent="0.2">
      <c r="A19" s="6">
        <v>13</v>
      </c>
      <c r="B19" s="10" t="s">
        <v>19</v>
      </c>
      <c r="C19" s="12"/>
      <c r="D19" s="12"/>
      <c r="E19" s="12">
        <f t="shared" si="1"/>
        <v>0</v>
      </c>
      <c r="F19" s="12">
        <f t="shared" si="0"/>
        <v>0</v>
      </c>
      <c r="G19" s="12"/>
    </row>
    <row r="20" spans="1:7" x14ac:dyDescent="0.2">
      <c r="A20" s="6">
        <v>14</v>
      </c>
      <c r="B20" s="10" t="s">
        <v>20</v>
      </c>
      <c r="C20" s="12"/>
      <c r="D20" s="12"/>
      <c r="E20" s="12">
        <f t="shared" si="1"/>
        <v>0</v>
      </c>
      <c r="F20" s="12">
        <f t="shared" si="0"/>
        <v>0</v>
      </c>
      <c r="G20" s="12"/>
    </row>
    <row r="21" spans="1:7" ht="42.75" x14ac:dyDescent="0.2">
      <c r="A21" s="6">
        <v>15</v>
      </c>
      <c r="B21" s="9" t="s">
        <v>21</v>
      </c>
      <c r="C21" s="12">
        <v>2000000</v>
      </c>
      <c r="D21" s="12">
        <v>1985741.74</v>
      </c>
      <c r="E21" s="12">
        <f t="shared" si="1"/>
        <v>1985741.74</v>
      </c>
      <c r="F21" s="12">
        <f t="shared" si="0"/>
        <v>14258.260000000009</v>
      </c>
      <c r="G21" s="12"/>
    </row>
    <row r="22" spans="1:7" ht="42.75" x14ac:dyDescent="0.2">
      <c r="A22" s="6">
        <v>16</v>
      </c>
      <c r="B22" s="9" t="s">
        <v>22</v>
      </c>
      <c r="C22" s="12"/>
      <c r="D22" s="12"/>
      <c r="E22" s="12"/>
      <c r="F22" s="12"/>
      <c r="G22" s="12"/>
    </row>
    <row r="23" spans="1:7" ht="45" x14ac:dyDescent="0.25">
      <c r="A23" s="6">
        <v>17</v>
      </c>
      <c r="B23" s="13" t="s">
        <v>23</v>
      </c>
      <c r="C23" s="14">
        <f>+C24</f>
        <v>218146500</v>
      </c>
      <c r="D23" s="14">
        <f>+C23</f>
        <v>218146500</v>
      </c>
      <c r="E23" s="14">
        <f>+D23</f>
        <v>218146500</v>
      </c>
      <c r="F23" s="14"/>
      <c r="G23" s="14"/>
    </row>
    <row r="24" spans="1:7" ht="28.5" x14ac:dyDescent="0.2">
      <c r="A24" s="6">
        <v>18</v>
      </c>
      <c r="B24" s="9" t="s">
        <v>24</v>
      </c>
      <c r="C24" s="12">
        <v>218146500</v>
      </c>
      <c r="D24" s="12">
        <f>+C24</f>
        <v>218146500</v>
      </c>
      <c r="E24" s="12">
        <f>+D24</f>
        <v>218146500</v>
      </c>
      <c r="F24" s="12"/>
      <c r="G24" s="12"/>
    </row>
  </sheetData>
  <mergeCells count="7">
    <mergeCell ref="F1:G1"/>
    <mergeCell ref="C5:D5"/>
    <mergeCell ref="B5:B6"/>
    <mergeCell ref="A5:A6"/>
    <mergeCell ref="E5:E6"/>
    <mergeCell ref="F5:G5"/>
    <mergeCell ref="A3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2014-12-31T17:20:37Z</dcterms:created>
  <dcterms:modified xsi:type="dcterms:W3CDTF">2014-12-31T18:56:18Z</dcterms:modified>
</cp:coreProperties>
</file>